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D:\USERS\vitkov\AV\2022\036\1 výzva\"/>
    </mc:Choice>
  </mc:AlternateContent>
  <xr:revisionPtr revIDLastSave="0" documentId="13_ncr:1_{2AF8CBBC-3E40-4FE1-AF02-777AED8878FF}" xr6:coauthVersionLast="36" xr6:coauthVersionMax="47" xr10:uidLastSave="{00000000-0000-0000-0000-000000000000}"/>
  <bookViews>
    <workbookView xWindow="0" yWindow="0" windowWidth="28800" windowHeight="9825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</workbook>
</file>

<file path=xl/calcChain.xml><?xml version="1.0" encoding="utf-8"?>
<calcChain xmlns="http://schemas.openxmlformats.org/spreadsheetml/2006/main">
  <c r="P8" i="1" l="1"/>
  <c r="P9" i="1"/>
  <c r="S8" i="1"/>
  <c r="T8" i="1"/>
  <c r="S9" i="1"/>
  <c r="T9" i="1"/>
  <c r="S7" i="1" l="1"/>
  <c r="R12" i="1" s="1"/>
  <c r="P7" i="1"/>
  <c r="Q12" i="1" s="1"/>
  <c r="T7" i="1" l="1"/>
</calcChain>
</file>

<file path=xl/sharedStrings.xml><?xml version="1.0" encoding="utf-8"?>
<sst xmlns="http://schemas.openxmlformats.org/spreadsheetml/2006/main" count="56" uniqueCount="47">
  <si>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</si>
  <si>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</si>
  <si>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</si>
  <si>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</si>
  <si>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</si>
  <si>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</si>
  <si>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</si>
  <si>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</si>
  <si>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</si>
  <si>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</si>
  <si>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</si>
  <si>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</si>
  <si>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</si>
  <si>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32322000-6 - Multimediální přístroje</t>
  </si>
  <si>
    <t>32342100-3 - Hlavová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</si>
  <si>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</si>
  <si>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</si>
  <si>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</si>
  <si>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</si>
  <si>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</si>
  <si>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</si>
  <si>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</si>
  <si>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</si>
  <si>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</si>
  <si>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</si>
  <si>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</si>
  <si>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</si>
  <si>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</si>
  <si>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</si>
  <si>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</si>
  <si>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</si>
  <si>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Pokud financováno z projektových prostředků, pak ŘEŠITEL uvede: NÁZEV A ČÍSLO DOTAČNÍHO PROJEKTU</t>
  </si>
  <si>
    <t>Samostatná faktura</t>
  </si>
  <si>
    <t>do 30.9.2022</t>
  </si>
  <si>
    <t>Termín dodání</t>
  </si>
  <si>
    <t>Ing. Petr Pfauser, 
Tel.: 37763 6717</t>
  </si>
  <si>
    <t>Univerzitní 28, 
301 00 Plzeň,
Fakulta designu a umění Ladislava Sutnara - Děkanát,
místnost LS 230</t>
  </si>
  <si>
    <t>Soundbar</t>
  </si>
  <si>
    <t>Záruka na zboží min. 36 měsíců.</t>
  </si>
  <si>
    <t>Kamera na monitor</t>
  </si>
  <si>
    <t>Bezdrátová sluchátka s mikrofonem</t>
  </si>
  <si>
    <t>Ing. Martin Šimek, Ph.D.,
Tel.: 37763 2834,
606 098 303</t>
  </si>
  <si>
    <t>Univerzitní 20, 
301 00 Plzeň, 
Centrum informatizace a výpočetní techniky - oddělení Síťové infrastruktury,
místnost UI 411</t>
  </si>
  <si>
    <t>Kamera s uchycením na horní stranu monitoru.
Odnímatelný upevňovací klip.
Závit pro stativ.
Kamera s minimálně 13 Mpix snímačem s podporou HDR.
Video 4k/30 snímků, 1080p/60 snímků, 720p/90 snímků.
Nastavitelné zorné pole 65˚ až 90°.
Minimálně 5násobný digitální zoom.
Automatické ostření.
Automatická korekce osvětlení.
Infračervený senzor pro Windows Hello.
Minimálně 2 integrované mikrofony s potlačením šumu.
Odnímatelná krytka objektivu.
Propojení kabelem USB-C na USB-A.
Délka kabelu minimálně 2 m.
Rozměry kamery maximálně 110 x 30 x 30 mm.
Včetně cestovního pouzdra.</t>
  </si>
  <si>
    <t>SoundBar min. 5.1, výkon min. 550W, aktivní bezdrátový subwoofer min. 10".
Min. 1x HDMI vstup + výstup, min. 1x optické digi audio, Bluetooth, Wi-Fi, AirPlay, Chromecast, min. 1x USB, ARC, Dolby Digital, DO, frekvence min. 40Hz - 20kHz. 
Záruka min. 36 měsíců.</t>
  </si>
  <si>
    <t>Příloha č. 2 Kupní smlouvy - technická specifikace
Audiovizuální technika (II.) 036 - 2022</t>
  </si>
  <si>
    <r>
      <t xml:space="preserve">Stereofonní bezdrátová sluchátka s náhlavním mostem.
Bluetooth min. 5.0 připojení.
Bluetooth min. 5.0 dongle do USB-A portu.
Připojení ke dvěma zařízením současně.
Měniče s průměrem minimálně 40 mm.
Frekvenční rozsah měničů 20 Hz – 20 kHz.
Náušníky s paměťovou pěnou.
Sklápěcí mikrofon.
Frekvenční rozsah mikrofonu </t>
    </r>
    <r>
      <rPr>
        <sz val="11"/>
        <rFont val="Calibri"/>
        <family val="2"/>
        <charset val="238"/>
        <scheme val="minor"/>
      </rPr>
      <t>100 Hz – 8 kHz.</t>
    </r>
    <r>
      <rPr>
        <sz val="11"/>
        <color theme="1"/>
        <rFont val="Calibri"/>
        <family val="2"/>
        <charset val="238"/>
        <scheme val="minor"/>
      </rPr>
      <t xml:space="preserve">
Audio kodek minimálně SBC.
Výdrž baterie minimálně 35 hodin.
Ovládací tlačítka pro hudbu (play, pause, volume up/down) na mušli.
Ovládací tlačítka pro videohovor na mušli.
Vypnutí/zapnutí mikrofonu jeho sklopením.
LED notifikace probíhajícího hovoru.
Detekce sundání sluchátek z hlavy.
Stojánek pro dobíjení.
Včetně pouzdra.
Hmotnost maximálně 180 g.
Preferuje se tmavá barva.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</si>
</sst>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11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1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0" fontId="20" fillId="5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3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5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5" fillId="3" borderId="10" xfId="0" applyNumberFormat="1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horizontal="right" vertical="center" indent="1"/>
    </xf>
    <xf numFmtId="164" fontId="10" fillId="3" borderId="10" xfId="0" applyNumberFormat="1" applyFon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left" vertical="center" wrapText="1" indent="1"/>
    </xf>
    <xf numFmtId="0" fontId="16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10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6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10" fillId="3" borderId="14" xfId="0" applyNumberFormat="1" applyFon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0" fillId="3" borderId="10" xfId="0" applyFont="1" applyFill="1" applyBorder="1" applyAlignment="1">
      <alignment horizontal="left" vertical="center" wrapText="1" indent="1"/>
    </xf>
    <xf numFmtId="0" fontId="10" fillId="3" borderId="10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center" wrapText="1" indent="1"/>
    </xf>
    <xf numFmtId="0" fontId="0" fillId="3" borderId="1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5" fillId="3" borderId="12" xfId="0" applyNumberFormat="1" applyFont="1" applyFill="1" applyBorder="1" applyAlignment="1">
      <alignment horizontal="center" vertical="center" wrapText="1"/>
    </xf>
    <xf numFmtId="0" fontId="15" fillId="3" borderId="1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2" fillId="2" borderId="0" xfId="0" applyFont="1" applyFill="1" applyAlignment="1">
      <alignment horizontal="left" vertical="center"/>
    </xf>
    <xf numFmtId="0" fontId="1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6" fillId="4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0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4" borderId="1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9"/>
  <sheetViews>
    <sheetView tabSelected="1" topLeftCell="A2" zoomScale="44" zoomScaleNormal="44" workbookViewId="0">
      <selection activeCell="X7" sqref="X7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21.5703125" style="1" customWidth="1"/>
    <col min="7" max="7" width="27.85546875" style="1" customWidth="1"/>
    <col min="8" max="8" width="23.28515625" style="1" customWidth="1"/>
    <col min="9" max="9" width="21.42578125" style="1" customWidth="1"/>
    <col min="10" max="10" width="16.5703125" style="1" customWidth="1"/>
    <col min="11" max="11" width="28.28515625" style="5" hidden="1" customWidth="1"/>
    <col min="12" max="12" width="36.85546875" style="5" customWidth="1"/>
    <col min="13" max="13" width="28.7109375" style="5" customWidth="1"/>
    <col min="14" max="14" width="40.42578125" style="1" customWidth="1"/>
    <col min="15" max="15" width="28" style="1" customWidth="1"/>
    <col min="16" max="16" width="19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7.28515625" style="4" customWidth="1"/>
    <col min="23" max="16384" width="9.140625" style="5"/>
  </cols>
  <sheetData>
    <row r="1" spans="1:22" ht="42.6" customHeight="1" x14ac:dyDescent="0.25">
      <c r="B1" s="99" t="s">
        <v>45</v>
      </c>
      <c r="C1" s="100"/>
      <c r="D1" s="100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1" t="s">
        <v>5</v>
      </c>
      <c r="H6" s="43" t="s">
        <v>29</v>
      </c>
      <c r="I6" s="35" t="s">
        <v>18</v>
      </c>
      <c r="J6" s="35" t="s">
        <v>19</v>
      </c>
      <c r="K6" s="24" t="s">
        <v>31</v>
      </c>
      <c r="L6" s="35" t="s">
        <v>20</v>
      </c>
      <c r="M6" s="39" t="s">
        <v>21</v>
      </c>
      <c r="N6" s="35" t="s">
        <v>22</v>
      </c>
      <c r="O6" s="24" t="s">
        <v>34</v>
      </c>
      <c r="P6" s="35" t="s">
        <v>23</v>
      </c>
      <c r="Q6" s="24" t="s">
        <v>6</v>
      </c>
      <c r="R6" s="25" t="s">
        <v>7</v>
      </c>
      <c r="S6" s="79" t="s">
        <v>8</v>
      </c>
      <c r="T6" s="79" t="s">
        <v>9</v>
      </c>
      <c r="U6" s="35" t="s">
        <v>24</v>
      </c>
      <c r="V6" s="35" t="s">
        <v>25</v>
      </c>
    </row>
    <row r="7" spans="1:22" ht="181.5" customHeight="1" thickTop="1" thickBot="1" x14ac:dyDescent="0.3">
      <c r="A7" s="26"/>
      <c r="B7" s="44">
        <v>1</v>
      </c>
      <c r="C7" s="45" t="s">
        <v>37</v>
      </c>
      <c r="D7" s="46">
        <v>1</v>
      </c>
      <c r="E7" s="47" t="s">
        <v>26</v>
      </c>
      <c r="F7" s="73" t="s">
        <v>44</v>
      </c>
      <c r="G7" s="109"/>
      <c r="H7" s="48" t="s">
        <v>30</v>
      </c>
      <c r="I7" s="49" t="s">
        <v>32</v>
      </c>
      <c r="J7" s="50" t="s">
        <v>30</v>
      </c>
      <c r="K7" s="51"/>
      <c r="L7" s="74" t="s">
        <v>38</v>
      </c>
      <c r="M7" s="45" t="s">
        <v>35</v>
      </c>
      <c r="N7" s="45" t="s">
        <v>36</v>
      </c>
      <c r="O7" s="52" t="s">
        <v>33</v>
      </c>
      <c r="P7" s="53">
        <f>D7*Q7</f>
        <v>11000</v>
      </c>
      <c r="Q7" s="54">
        <v>11000</v>
      </c>
      <c r="R7" s="106"/>
      <c r="S7" s="55">
        <f>D7*R7</f>
        <v>0</v>
      </c>
      <c r="T7" s="56" t="str">
        <f t="shared" ref="T7" si="0">IF(ISNUMBER(R7), IF(R7&gt;Q7,"NEVYHOVUJE","VYHOVUJE")," ")</f>
        <v xml:space="preserve"> </v>
      </c>
      <c r="U7" s="47"/>
      <c r="V7" s="47" t="s">
        <v>13</v>
      </c>
    </row>
    <row r="8" spans="1:22" ht="270.75" customHeight="1" x14ac:dyDescent="0.25">
      <c r="A8" s="26"/>
      <c r="B8" s="57">
        <v>2</v>
      </c>
      <c r="C8" s="58" t="s">
        <v>39</v>
      </c>
      <c r="D8" s="59">
        <v>1</v>
      </c>
      <c r="E8" s="76" t="s">
        <v>26</v>
      </c>
      <c r="F8" s="60" t="s">
        <v>43</v>
      </c>
      <c r="G8" s="110"/>
      <c r="H8" s="61" t="s">
        <v>30</v>
      </c>
      <c r="I8" s="86" t="s">
        <v>32</v>
      </c>
      <c r="J8" s="88" t="s">
        <v>30</v>
      </c>
      <c r="K8" s="90"/>
      <c r="L8" s="95"/>
      <c r="M8" s="86" t="s">
        <v>41</v>
      </c>
      <c r="N8" s="86" t="s">
        <v>42</v>
      </c>
      <c r="O8" s="93">
        <v>21</v>
      </c>
      <c r="P8" s="62">
        <f>D8*Q8</f>
        <v>3500</v>
      </c>
      <c r="Q8" s="63">
        <v>3500</v>
      </c>
      <c r="R8" s="107"/>
      <c r="S8" s="64">
        <f>D8*R8</f>
        <v>0</v>
      </c>
      <c r="T8" s="65" t="str">
        <f t="shared" ref="T8:T9" si="1">IF(ISNUMBER(R8), IF(R8&gt;Q8,"NEVYHOVUJE","VYHOVUJE")," ")</f>
        <v xml:space="preserve"> </v>
      </c>
      <c r="U8" s="97"/>
      <c r="V8" s="76" t="s">
        <v>12</v>
      </c>
    </row>
    <row r="9" spans="1:22" ht="345" customHeight="1" thickBot="1" x14ac:dyDescent="0.3">
      <c r="A9" s="26"/>
      <c r="B9" s="66">
        <v>3</v>
      </c>
      <c r="C9" s="80" t="s">
        <v>40</v>
      </c>
      <c r="D9" s="67">
        <v>1</v>
      </c>
      <c r="E9" s="77" t="s">
        <v>26</v>
      </c>
      <c r="F9" s="75" t="s">
        <v>46</v>
      </c>
      <c r="G9" s="111"/>
      <c r="H9" s="68" t="s">
        <v>30</v>
      </c>
      <c r="I9" s="87"/>
      <c r="J9" s="89"/>
      <c r="K9" s="91"/>
      <c r="L9" s="96"/>
      <c r="M9" s="92"/>
      <c r="N9" s="92"/>
      <c r="O9" s="94"/>
      <c r="P9" s="69">
        <f>D9*Q9</f>
        <v>4500</v>
      </c>
      <c r="Q9" s="70">
        <v>4500</v>
      </c>
      <c r="R9" s="108"/>
      <c r="S9" s="71">
        <f>D9*R9</f>
        <v>0</v>
      </c>
      <c r="T9" s="72" t="str">
        <f t="shared" si="1"/>
        <v xml:space="preserve"> </v>
      </c>
      <c r="U9" s="98"/>
      <c r="V9" s="77" t="s">
        <v>14</v>
      </c>
    </row>
    <row r="10" spans="1:22" ht="13.5" customHeight="1" thickTop="1" thickBot="1" x14ac:dyDescent="0.3">
      <c r="C10" s="5"/>
      <c r="D10" s="5"/>
      <c r="E10" s="5"/>
      <c r="F10" s="5"/>
      <c r="G10" s="5"/>
      <c r="H10" s="5"/>
      <c r="I10" s="5"/>
      <c r="J10" s="5"/>
      <c r="N10" s="5"/>
      <c r="O10" s="5"/>
      <c r="P10" s="5"/>
      <c r="S10" s="40"/>
    </row>
    <row r="11" spans="1:22" ht="49.5" customHeight="1" thickTop="1" thickBot="1" x14ac:dyDescent="0.3">
      <c r="B11" s="101" t="s">
        <v>28</v>
      </c>
      <c r="C11" s="102"/>
      <c r="D11" s="102"/>
      <c r="E11" s="102"/>
      <c r="F11" s="102"/>
      <c r="G11" s="102"/>
      <c r="H11" s="78"/>
      <c r="I11" s="27"/>
      <c r="J11" s="27"/>
      <c r="K11" s="27"/>
      <c r="L11" s="28"/>
      <c r="M11" s="8"/>
      <c r="N11" s="8"/>
      <c r="O11" s="29"/>
      <c r="P11" s="29"/>
      <c r="Q11" s="30" t="s">
        <v>10</v>
      </c>
      <c r="R11" s="103" t="s">
        <v>11</v>
      </c>
      <c r="S11" s="104"/>
      <c r="T11" s="105"/>
      <c r="U11" s="22"/>
      <c r="V11" s="31"/>
    </row>
    <row r="12" spans="1:22" ht="53.25" customHeight="1" thickTop="1" thickBot="1" x14ac:dyDescent="0.3">
      <c r="B12" s="85"/>
      <c r="C12" s="85"/>
      <c r="D12" s="85"/>
      <c r="E12" s="85"/>
      <c r="F12" s="85"/>
      <c r="G12" s="85"/>
      <c r="H12" s="85"/>
      <c r="I12" s="32"/>
      <c r="L12" s="12"/>
      <c r="M12" s="12"/>
      <c r="N12" s="12"/>
      <c r="O12" s="33"/>
      <c r="P12" s="33"/>
      <c r="Q12" s="34">
        <f>SUM(P7:P9)</f>
        <v>19000</v>
      </c>
      <c r="R12" s="81">
        <f>SUM(S7:S9)</f>
        <v>0</v>
      </c>
      <c r="S12" s="82"/>
      <c r="T12" s="83"/>
    </row>
    <row r="13" spans="1:22" ht="15.75" thickTop="1" x14ac:dyDescent="0.25">
      <c r="B13" s="84" t="s">
        <v>27</v>
      </c>
      <c r="C13" s="84"/>
      <c r="D13" s="84"/>
      <c r="E13" s="84"/>
      <c r="F13" s="84"/>
    </row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yFpqHxuSuNzaPbONrV3wwGIa46nlfaM8stxTRe+GmDQ+6MhEkTIElAcJKFVBMI7QP7oJ7DRM+ppPvdvX7rsG5w==" saltValue="7ytV9SAKPMLiZ+j8LREsUw==" spinCount="100000" sheet="1" objects="1" scenarios="1"/>
  <mergeCells count="14">
    <mergeCell ref="U8:U9"/>
    <mergeCell ref="B1:D1"/>
    <mergeCell ref="B11:G11"/>
    <mergeCell ref="R11:T11"/>
    <mergeCell ref="R12:T12"/>
    <mergeCell ref="B13:F13"/>
    <mergeCell ref="B12:H12"/>
    <mergeCell ref="I8:I9"/>
    <mergeCell ref="J8:J9"/>
    <mergeCell ref="K8:K9"/>
    <mergeCell ref="M8:M9"/>
    <mergeCell ref="N8:N9"/>
    <mergeCell ref="O8:O9"/>
    <mergeCell ref="L8:L9"/>
  </mergeCells>
  <conditionalFormatting sqref="T7:T9">
    <cfRule type="cellIs" dxfId="6" priority="64" operator="equal">
      <formula>"VYHOVUJE"</formula>
    </cfRule>
  </conditionalFormatting>
  <conditionalFormatting sqref="T7:T9">
    <cfRule type="cellIs" dxfId="5" priority="63" operator="equal">
      <formula>"NEVYHOVUJE"</formula>
    </cfRule>
  </conditionalFormatting>
  <conditionalFormatting sqref="R7:R9 G7:H9">
    <cfRule type="containsBlanks" dxfId="4" priority="44">
      <formula>LEN(TRIM(G7))=0</formula>
    </cfRule>
  </conditionalFormatting>
  <conditionalFormatting sqref="G7:H9 R7:R9">
    <cfRule type="notContainsBlanks" dxfId="3" priority="42">
      <formula>LEN(TRIM(G7))&gt;0</formula>
    </cfRule>
  </conditionalFormatting>
  <conditionalFormatting sqref="G7:H9 R7:R9">
    <cfRule type="notContainsBlanks" dxfId="2" priority="41">
      <formula>LEN(TRIM(G7))&gt;0</formula>
    </cfRule>
  </conditionalFormatting>
  <conditionalFormatting sqref="G7:H9">
    <cfRule type="notContainsBlanks" dxfId="1" priority="40">
      <formula>LEN(TRIM(G7))&gt;0</formula>
    </cfRule>
  </conditionalFormatting>
  <conditionalFormatting sqref="D7:D9">
    <cfRule type="containsBlanks" dxfId="0" priority="1">
      <formula>LEN(TRIM(D7))=0</formula>
    </cfRule>
  </conditionalFormatting>
  <dataValidations count="2">
    <dataValidation type="list" allowBlank="1" showInputMessage="1" showErrorMessage="1" sqref="J7:J8" xr:uid="{CBD82B4A-4556-4BD8-97B1-6493B60EABDA}">
      <formula1>"ANO,NE"</formula1>
    </dataValidation>
    <dataValidation type="list" showInputMessage="1" showErrorMessage="1" sqref="E7:E9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2022-05-19T07:10:06Z</cp:lastPrinted>
  <dcterms:created xsi:type="dcterms:W3CDTF">2014-03-05T12:43:32Z</dcterms:created>
  <dcterms:modified xsi:type="dcterms:W3CDTF">2022-08-17T08:34:47Z</dcterms:modified>
</cp:coreProperties>
</file>